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nipaderbornde-my.sharepoint.com/personal/hmoebius_ad_uni-paderborn_de/Documents/Desktop/"/>
    </mc:Choice>
  </mc:AlternateContent>
  <xr:revisionPtr revIDLastSave="0" documentId="8_{A33838EF-697E-4888-AE40-DC7883454FAB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Vorl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E25" i="1"/>
  <c r="E26" i="1"/>
  <c r="E27" i="1"/>
  <c r="E28" i="1"/>
  <c r="E24" i="1"/>
  <c r="E46" i="1" l="1"/>
  <c r="E45" i="1"/>
  <c r="E44" i="1"/>
  <c r="E43" i="1"/>
  <c r="E42" i="1"/>
  <c r="E40" i="1"/>
  <c r="E39" i="1"/>
  <c r="E38" i="1"/>
  <c r="E37" i="1"/>
  <c r="E36" i="1"/>
  <c r="E34" i="1"/>
  <c r="E33" i="1"/>
  <c r="E32" i="1"/>
  <c r="E31" i="1"/>
  <c r="E30" i="1"/>
  <c r="E22" i="1"/>
  <c r="E21" i="1"/>
  <c r="E20" i="1"/>
  <c r="E19" i="1"/>
  <c r="E18" i="1"/>
  <c r="E17" i="1"/>
  <c r="E16" i="1"/>
  <c r="E14" i="1"/>
  <c r="E13" i="1"/>
  <c r="E12" i="1"/>
  <c r="E11" i="1"/>
  <c r="E10" i="1"/>
  <c r="E9" i="1"/>
  <c r="E8" i="1"/>
  <c r="E7" i="1"/>
  <c r="E6" i="1"/>
  <c r="E5" i="1"/>
  <c r="I51" i="1"/>
  <c r="E48" i="1" l="1"/>
  <c r="I48" i="1" s="1"/>
  <c r="G50" i="1" l="1"/>
  <c r="I50" i="1" s="1"/>
  <c r="I52" i="1" s="1"/>
  <c r="G54" i="1"/>
  <c r="I55" i="1" s="1"/>
  <c r="I56" i="1" s="1"/>
  <c r="I57" i="1" l="1"/>
</calcChain>
</file>

<file path=xl/sharedStrings.xml><?xml version="1.0" encoding="utf-8"?>
<sst xmlns="http://schemas.openxmlformats.org/spreadsheetml/2006/main" count="65" uniqueCount="40">
  <si>
    <t>Herren</t>
  </si>
  <si>
    <t>Frauen</t>
  </si>
  <si>
    <t>Landesliga</t>
  </si>
  <si>
    <t>Bezirksliga</t>
  </si>
  <si>
    <t>Kreisligen</t>
  </si>
  <si>
    <t>gemeldete Mannschaften</t>
  </si>
  <si>
    <t>Soll-Berechnung</t>
  </si>
  <si>
    <t>Alte-Herren</t>
  </si>
  <si>
    <t>Futsal-Liga</t>
  </si>
  <si>
    <t>A-Jugend</t>
  </si>
  <si>
    <t>Bundesliga</t>
  </si>
  <si>
    <t>Westfalenliga</t>
  </si>
  <si>
    <t>B-Jugend</t>
  </si>
  <si>
    <t>3. Liga</t>
  </si>
  <si>
    <t>Oberliga</t>
  </si>
  <si>
    <t>1. &amp; 2. Bundesliga</t>
  </si>
  <si>
    <t>Regionalliga</t>
  </si>
  <si>
    <t>C-Jugend</t>
  </si>
  <si>
    <t>Futsal-BL</t>
  </si>
  <si>
    <t>U14- Nachwuchs-Cup</t>
  </si>
  <si>
    <t>Ordnungsgeld</t>
  </si>
  <si>
    <t>Verein:</t>
  </si>
  <si>
    <t>Summe = Soll</t>
  </si>
  <si>
    <t>Ist</t>
  </si>
  <si>
    <t>Soll:</t>
  </si>
  <si>
    <t>Gutschrift für Verein:</t>
  </si>
  <si>
    <r>
      <rPr>
        <b/>
        <sz val="14"/>
        <color theme="1"/>
        <rFont val="Calibri"/>
        <family val="2"/>
        <scheme val="minor"/>
      </rPr>
      <t>Ausbildungs</t>
    </r>
    <r>
      <rPr>
        <sz val="11"/>
        <color theme="1"/>
        <rFont val="Calibri"/>
        <family val="2"/>
        <scheme val="minor"/>
      </rPr>
      <t>-</t>
    </r>
    <r>
      <rPr>
        <b/>
        <sz val="16"/>
        <color theme="1"/>
        <rFont val="Calibri"/>
        <family val="2"/>
        <scheme val="minor"/>
      </rPr>
      <t>Bonus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4"/>
        <color rgb="FF0070C0"/>
        <rFont val="Calibri"/>
        <family val="2"/>
        <scheme val="minor"/>
      </rPr>
      <t>200,- €</t>
    </r>
    <r>
      <rPr>
        <sz val="11"/>
        <color theme="1"/>
        <rFont val="Calibri"/>
        <family val="2"/>
        <scheme val="minor"/>
      </rPr>
      <t xml:space="preserve"> pro SR, der noch mind. 2 Jahre nach Ausbildung aktiv ist</t>
    </r>
  </si>
  <si>
    <r>
      <rPr>
        <b/>
        <sz val="16"/>
        <color theme="1"/>
        <rFont val="Calibri"/>
        <family val="2"/>
        <scheme val="minor"/>
      </rPr>
      <t>Bonus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4"/>
        <color rgb="FF0070C0"/>
        <rFont val="Calibri"/>
        <family val="2"/>
        <scheme val="minor"/>
      </rPr>
      <t>100,- €</t>
    </r>
    <r>
      <rPr>
        <sz val="11"/>
        <color theme="1"/>
        <rFont val="Calibri"/>
        <family val="2"/>
        <scheme val="minor"/>
      </rPr>
      <t xml:space="preserve"> pro SR über Soll</t>
    </r>
  </si>
  <si>
    <t>Prozent:</t>
  </si>
  <si>
    <t>mehr =</t>
  </si>
  <si>
    <t>zuwenig =</t>
  </si>
  <si>
    <t>Lastschrift für Verein:</t>
  </si>
  <si>
    <t>1/2 OG</t>
  </si>
  <si>
    <r>
      <rPr>
        <b/>
        <u/>
        <sz val="14"/>
        <color rgb="FFFF0000"/>
        <rFont val="Calibri"/>
        <family val="2"/>
        <scheme val="minor"/>
      </rPr>
      <t>Keine</t>
    </r>
    <r>
      <rPr>
        <sz val="11"/>
        <color rgb="FFFF0000"/>
        <rFont val="Calibri"/>
        <family val="2"/>
        <scheme val="minor"/>
      </rPr>
      <t xml:space="preserve"> Mannschaften im </t>
    </r>
    <r>
      <rPr>
        <b/>
        <sz val="11"/>
        <color rgb="FFFF0000"/>
        <rFont val="Calibri"/>
        <family val="2"/>
        <scheme val="minor"/>
      </rPr>
      <t>Frauen</t>
    </r>
    <r>
      <rPr>
        <sz val="11"/>
        <color rgb="FFFF0000"/>
        <rFont val="Calibri"/>
        <family val="2"/>
        <scheme val="minor"/>
      </rPr>
      <t xml:space="preserve"> &amp; </t>
    </r>
    <r>
      <rPr>
        <b/>
        <sz val="11"/>
        <color rgb="FFFF0000"/>
        <rFont val="Calibri"/>
        <family val="2"/>
        <scheme val="minor"/>
      </rPr>
      <t>Herren</t>
    </r>
    <r>
      <rPr>
        <sz val="11"/>
        <color rgb="FFFF0000"/>
        <rFont val="Calibri"/>
        <family val="2"/>
        <scheme val="minor"/>
      </rPr>
      <t>bereich gemeldet</t>
    </r>
  </si>
  <si>
    <t>Spiel-Klasse</t>
  </si>
  <si>
    <t>Vorlage</t>
  </si>
  <si>
    <r>
      <rPr>
        <b/>
        <sz val="16"/>
        <color theme="1"/>
        <rFont val="Calibri"/>
        <family val="2"/>
        <scheme val="minor"/>
      </rPr>
      <t>SR-Soll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4"/>
        <color rgb="FF0070C0"/>
        <rFont val="Calibri"/>
        <family val="2"/>
        <scheme val="minor"/>
      </rPr>
      <t>laut Ordnungsgeldtabelle</t>
    </r>
    <r>
      <rPr>
        <sz val="11"/>
        <color theme="1"/>
        <rFont val="Calibri"/>
        <family val="2"/>
        <scheme val="minor"/>
      </rPr>
      <t xml:space="preserve"> / höchste Liga-Zugehörigkeit</t>
    </r>
  </si>
  <si>
    <r>
      <rPr>
        <b/>
        <sz val="14"/>
        <color theme="1"/>
        <rFont val="Calibri"/>
        <family val="2"/>
        <scheme val="minor"/>
      </rPr>
      <t xml:space="preserve">SR-Soll </t>
    </r>
    <r>
      <rPr>
        <u/>
        <sz val="14"/>
        <color theme="1"/>
        <rFont val="Calibri"/>
        <family val="2"/>
        <scheme val="minor"/>
      </rPr>
      <t>nicht</t>
    </r>
    <r>
      <rPr>
        <sz val="14"/>
        <color theme="1"/>
        <rFont val="Calibri"/>
        <family val="2"/>
        <scheme val="minor"/>
      </rPr>
      <t xml:space="preserve"> zu mindestens </t>
    </r>
    <r>
      <rPr>
        <b/>
        <sz val="14"/>
        <color rgb="FFFF0000"/>
        <rFont val="Calibri"/>
        <family val="2"/>
        <scheme val="minor"/>
      </rPr>
      <t>60 %</t>
    </r>
    <r>
      <rPr>
        <sz val="14"/>
        <color theme="1"/>
        <rFont val="Calibri"/>
        <family val="2"/>
        <scheme val="minor"/>
      </rPr>
      <t xml:space="preserve"> erfüllt = Plus 50 % des Ordnungsgeldes</t>
    </r>
  </si>
  <si>
    <t>WDFV Futsal-Liga</t>
  </si>
  <si>
    <t>B-Juniorinnen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</si>
</sst>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i/>
      <sz val="18"/>
      <name val="Calibri"/>
      <family val="2"/>
      <scheme val="minor"/>
    </font>
    <font>
      <b/>
      <i/>
      <sz val="2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44" fontId="0" fillId="0" borderId="11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44" fontId="0" fillId="0" borderId="17" xfId="1" applyFont="1" applyBorder="1" applyAlignment="1">
      <alignment horizontal="center"/>
    </xf>
    <xf numFmtId="44" fontId="0" fillId="0" borderId="0" xfId="1" applyFont="1" applyBorder="1" applyAlignment="1">
      <alignment horizontal="center"/>
    </xf>
    <xf numFmtId="9" fontId="0" fillId="0" borderId="0" xfId="0" applyNumberFormat="1"/>
    <xf numFmtId="0" fontId="0" fillId="4" borderId="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44" fontId="0" fillId="8" borderId="11" xfId="1" applyFont="1" applyFill="1" applyBorder="1" applyAlignment="1">
      <alignment horizontal="center"/>
    </xf>
    <xf numFmtId="44" fontId="0" fillId="8" borderId="13" xfId="1" applyFont="1" applyFill="1" applyBorder="1" applyAlignment="1">
      <alignment horizontal="center"/>
    </xf>
    <xf numFmtId="44" fontId="0" fillId="8" borderId="17" xfId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44" fontId="0" fillId="6" borderId="11" xfId="1" applyFont="1" applyFill="1" applyBorder="1" applyAlignment="1">
      <alignment horizontal="center"/>
    </xf>
    <xf numFmtId="44" fontId="0" fillId="6" borderId="13" xfId="1" applyFont="1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44" fontId="0" fillId="6" borderId="17" xfId="1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44" fontId="0" fillId="7" borderId="11" xfId="1" applyFont="1" applyFill="1" applyBorder="1" applyAlignment="1">
      <alignment horizontal="center"/>
    </xf>
    <xf numFmtId="44" fontId="0" fillId="7" borderId="13" xfId="1" applyFont="1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44" fontId="0" fillId="7" borderId="17" xfId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44" fontId="0" fillId="5" borderId="11" xfId="1" applyFont="1" applyFill="1" applyBorder="1" applyAlignment="1">
      <alignment horizontal="center"/>
    </xf>
    <xf numFmtId="44" fontId="0" fillId="5" borderId="13" xfId="1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44" fontId="0" fillId="5" borderId="17" xfId="1" applyFont="1" applyFill="1" applyBorder="1" applyAlignment="1">
      <alignment horizontal="center"/>
    </xf>
    <xf numFmtId="0" fontId="2" fillId="9" borderId="4" xfId="0" applyFont="1" applyFill="1" applyBorder="1" applyAlignment="1" applyProtection="1">
      <alignment horizontal="center"/>
      <protection locked="0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3" borderId="6" xfId="0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2" xfId="0" applyFill="1" applyBorder="1" applyAlignment="1">
      <alignment horizontal="center" wrapText="1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2" xfId="0" applyFill="1" applyBorder="1" applyAlignment="1">
      <alignment horizontal="center" wrapText="1"/>
    </xf>
    <xf numFmtId="0" fontId="0" fillId="7" borderId="12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0" fillId="9" borderId="20" xfId="0" applyFill="1" applyBorder="1" applyAlignment="1">
      <alignment horizontal="center"/>
    </xf>
    <xf numFmtId="44" fontId="0" fillId="2" borderId="0" xfId="1" applyFont="1" applyFill="1" applyAlignment="1" applyProtection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44" fontId="0" fillId="0" borderId="0" xfId="1" applyFont="1" applyAlignment="1" applyProtection="1">
      <alignment horizontal="center"/>
    </xf>
    <xf numFmtId="44" fontId="8" fillId="0" borderId="0" xfId="1" applyFont="1" applyAlignment="1" applyProtection="1">
      <alignment horizontal="center"/>
    </xf>
    <xf numFmtId="0" fontId="9" fillId="0" borderId="1" xfId="0" applyFont="1" applyBorder="1" applyAlignment="1">
      <alignment horizontal="center"/>
    </xf>
    <xf numFmtId="44" fontId="8" fillId="0" borderId="4" xfId="1" applyFont="1" applyBorder="1" applyAlignment="1" applyProtection="1">
      <alignment horizontal="center"/>
    </xf>
    <xf numFmtId="44" fontId="10" fillId="0" borderId="0" xfId="1" applyFont="1" applyAlignment="1" applyProtection="1">
      <alignment horizontal="center"/>
    </xf>
    <xf numFmtId="44" fontId="5" fillId="0" borderId="4" xfId="1" applyFont="1" applyBorder="1" applyAlignment="1" applyProtection="1">
      <alignment horizontal="center"/>
    </xf>
    <xf numFmtId="0" fontId="7" fillId="0" borderId="0" xfId="0" applyFont="1" applyAlignment="1">
      <alignment horizontal="center"/>
    </xf>
    <xf numFmtId="44" fontId="15" fillId="0" borderId="0" xfId="1" applyFont="1" applyAlignment="1" applyProtection="1">
      <alignment horizontal="center"/>
    </xf>
    <xf numFmtId="9" fontId="5" fillId="0" borderId="1" xfId="0" applyNumberFormat="1" applyFont="1" applyBorder="1" applyAlignment="1">
      <alignment horizontal="center"/>
    </xf>
    <xf numFmtId="44" fontId="5" fillId="9" borderId="4" xfId="1" applyFont="1" applyFill="1" applyBorder="1" applyAlignment="1" applyProtection="1">
      <alignment horizontal="center"/>
    </xf>
    <xf numFmtId="44" fontId="17" fillId="0" borderId="0" xfId="1" applyFont="1" applyAlignment="1" applyProtection="1">
      <alignment horizontal="center"/>
    </xf>
    <xf numFmtId="0" fontId="11" fillId="0" borderId="0" xfId="0" applyFont="1" applyAlignment="1">
      <alignment horizontal="center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15" xfId="0" applyFont="1" applyFill="1" applyBorder="1" applyAlignment="1" applyProtection="1">
      <alignment horizontal="center"/>
      <protection locked="0"/>
    </xf>
    <xf numFmtId="0" fontId="0" fillId="3" borderId="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9" fillId="9" borderId="1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4" fontId="5" fillId="9" borderId="1" xfId="0" applyNumberFormat="1" applyFont="1" applyFill="1" applyBorder="1" applyAlignment="1" applyProtection="1">
      <alignment horizontal="center"/>
      <protection locked="0"/>
    </xf>
    <xf numFmtId="0" fontId="11" fillId="9" borderId="2" xfId="0" applyFont="1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zoomScaleNormal="100" workbookViewId="0">
      <selection activeCell="K51" sqref="K51"/>
    </sheetView>
  </sheetViews>
  <sheetFormatPr baseColWidth="10" defaultRowHeight="14.25" x14ac:dyDescent="0.45"/>
  <cols>
    <col min="1" max="1" width="16.53125" style="1" bestFit="1" customWidth="1"/>
    <col min="2" max="2" width="12.46484375" style="1" bestFit="1" customWidth="1"/>
    <col min="3" max="3" width="5" style="1" customWidth="1"/>
    <col min="4" max="4" width="24" style="2" bestFit="1" customWidth="1"/>
    <col min="5" max="5" width="15.53125" style="1" bestFit="1" customWidth="1"/>
    <col min="6" max="6" width="14.796875" style="3" bestFit="1" customWidth="1"/>
    <col min="7" max="7" width="12.796875" style="1" bestFit="1" customWidth="1"/>
    <col min="8" max="8" width="11.46484375" style="1"/>
    <col min="9" max="9" width="19" style="1" bestFit="1" customWidth="1"/>
    <col min="10" max="10" width="11.46484375" style="1"/>
  </cols>
  <sheetData>
    <row r="1" spans="1:6" ht="25.9" thickBot="1" x14ac:dyDescent="0.8">
      <c r="B1" s="39" t="s">
        <v>21</v>
      </c>
      <c r="C1" s="40"/>
      <c r="D1" s="108" t="s">
        <v>35</v>
      </c>
      <c r="E1" s="109"/>
      <c r="F1" s="89"/>
    </row>
    <row r="2" spans="1:6" ht="25.9" thickBot="1" x14ac:dyDescent="0.8">
      <c r="A2" s="41" t="s">
        <v>34</v>
      </c>
      <c r="B2" s="42" t="s">
        <v>24</v>
      </c>
      <c r="D2" s="100"/>
      <c r="E2" s="100"/>
      <c r="F2" s="89"/>
    </row>
    <row r="3" spans="1:6" ht="14.65" thickBot="1" x14ac:dyDescent="0.5">
      <c r="B3" s="43" t="s">
        <v>0</v>
      </c>
      <c r="D3" s="2" t="s">
        <v>5</v>
      </c>
      <c r="E3" s="1" t="s">
        <v>6</v>
      </c>
      <c r="F3" s="7" t="s">
        <v>20</v>
      </c>
    </row>
    <row r="4" spans="1:6" x14ac:dyDescent="0.45">
      <c r="A4" s="44" t="s">
        <v>15</v>
      </c>
      <c r="B4" s="38">
        <v>4</v>
      </c>
      <c r="C4" s="45"/>
      <c r="D4" s="101"/>
      <c r="E4" s="103">
        <f t="shared" ref="E4:E14" si="0">B4*D4</f>
        <v>0</v>
      </c>
      <c r="F4" s="4">
        <v>500</v>
      </c>
    </row>
    <row r="5" spans="1:6" x14ac:dyDescent="0.45">
      <c r="A5" s="46" t="s">
        <v>13</v>
      </c>
      <c r="B5" s="47">
        <v>3</v>
      </c>
      <c r="D5" s="35"/>
      <c r="E5" s="103">
        <f t="shared" si="0"/>
        <v>0</v>
      </c>
      <c r="F5" s="5">
        <v>500</v>
      </c>
    </row>
    <row r="6" spans="1:6" x14ac:dyDescent="0.45">
      <c r="A6" s="46" t="s">
        <v>16</v>
      </c>
      <c r="B6" s="47">
        <v>3</v>
      </c>
      <c r="D6" s="35"/>
      <c r="E6" s="103">
        <f t="shared" si="0"/>
        <v>0</v>
      </c>
      <c r="F6" s="5">
        <v>450</v>
      </c>
    </row>
    <row r="7" spans="1:6" x14ac:dyDescent="0.45">
      <c r="A7" s="46" t="s">
        <v>14</v>
      </c>
      <c r="B7" s="47">
        <v>3</v>
      </c>
      <c r="D7" s="35"/>
      <c r="E7" s="103">
        <f t="shared" si="0"/>
        <v>0</v>
      </c>
      <c r="F7" s="5">
        <v>400</v>
      </c>
    </row>
    <row r="8" spans="1:6" x14ac:dyDescent="0.45">
      <c r="A8" s="48" t="s">
        <v>11</v>
      </c>
      <c r="B8" s="47">
        <v>3</v>
      </c>
      <c r="D8" s="35"/>
      <c r="E8" s="103">
        <f t="shared" si="0"/>
        <v>0</v>
      </c>
      <c r="F8" s="5">
        <v>300</v>
      </c>
    </row>
    <row r="9" spans="1:6" x14ac:dyDescent="0.45">
      <c r="A9" s="48" t="s">
        <v>2</v>
      </c>
      <c r="B9" s="47">
        <v>3</v>
      </c>
      <c r="D9" s="35"/>
      <c r="E9" s="103">
        <f t="shared" si="0"/>
        <v>0</v>
      </c>
      <c r="F9" s="5">
        <v>300</v>
      </c>
    </row>
    <row r="10" spans="1:6" x14ac:dyDescent="0.45">
      <c r="A10" s="48" t="s">
        <v>3</v>
      </c>
      <c r="B10" s="47">
        <v>1</v>
      </c>
      <c r="D10" s="35"/>
      <c r="E10" s="103">
        <f t="shared" si="0"/>
        <v>0</v>
      </c>
      <c r="F10" s="5">
        <v>300</v>
      </c>
    </row>
    <row r="11" spans="1:6" x14ac:dyDescent="0.45">
      <c r="A11" s="48" t="s">
        <v>4</v>
      </c>
      <c r="B11" s="47">
        <v>1</v>
      </c>
      <c r="D11" s="35"/>
      <c r="E11" s="103">
        <f t="shared" si="0"/>
        <v>0</v>
      </c>
      <c r="F11" s="5">
        <v>250</v>
      </c>
    </row>
    <row r="12" spans="1:6" x14ac:dyDescent="0.45">
      <c r="A12" s="48" t="s">
        <v>7</v>
      </c>
      <c r="B12" s="47">
        <v>0</v>
      </c>
      <c r="D12" s="35"/>
      <c r="E12" s="103">
        <f t="shared" si="0"/>
        <v>0</v>
      </c>
      <c r="F12" s="5"/>
    </row>
    <row r="13" spans="1:6" x14ac:dyDescent="0.45">
      <c r="A13" s="48" t="s">
        <v>18</v>
      </c>
      <c r="B13" s="47">
        <v>2</v>
      </c>
      <c r="D13" s="35"/>
      <c r="E13" s="103">
        <f t="shared" si="0"/>
        <v>0</v>
      </c>
      <c r="F13" s="5">
        <v>400</v>
      </c>
    </row>
    <row r="14" spans="1:6" ht="14.65" thickBot="1" x14ac:dyDescent="0.5">
      <c r="A14" s="49" t="s">
        <v>38</v>
      </c>
      <c r="B14" s="50">
        <v>1</v>
      </c>
      <c r="C14" s="51"/>
      <c r="D14" s="102"/>
      <c r="E14" s="104">
        <f t="shared" si="0"/>
        <v>0</v>
      </c>
      <c r="F14" s="6">
        <v>250</v>
      </c>
    </row>
    <row r="15" spans="1:6" ht="14.65" thickBot="1" x14ac:dyDescent="0.5">
      <c r="B15" s="52" t="s">
        <v>1</v>
      </c>
    </row>
    <row r="16" spans="1:6" x14ac:dyDescent="0.45">
      <c r="A16" s="53" t="s">
        <v>15</v>
      </c>
      <c r="B16" s="10">
        <v>3</v>
      </c>
      <c r="C16" s="45"/>
      <c r="D16" s="101"/>
      <c r="E16" s="10">
        <f>B16*D16</f>
        <v>0</v>
      </c>
      <c r="F16" s="4">
        <v>400</v>
      </c>
    </row>
    <row r="17" spans="1:6" x14ac:dyDescent="0.45">
      <c r="A17" s="54" t="s">
        <v>16</v>
      </c>
      <c r="B17" s="9">
        <v>3</v>
      </c>
      <c r="D17" s="35"/>
      <c r="E17" s="9">
        <f t="shared" ref="E17:E22" si="1">B17*D17</f>
        <v>0</v>
      </c>
      <c r="F17" s="5">
        <v>300</v>
      </c>
    </row>
    <row r="18" spans="1:6" x14ac:dyDescent="0.45">
      <c r="A18" s="55" t="s">
        <v>11</v>
      </c>
      <c r="B18" s="9">
        <v>1</v>
      </c>
      <c r="D18" s="35"/>
      <c r="E18" s="9">
        <f t="shared" si="1"/>
        <v>0</v>
      </c>
      <c r="F18" s="5">
        <v>250</v>
      </c>
    </row>
    <row r="19" spans="1:6" x14ac:dyDescent="0.45">
      <c r="A19" s="55" t="s">
        <v>2</v>
      </c>
      <c r="B19" s="9">
        <v>1</v>
      </c>
      <c r="D19" s="35"/>
      <c r="E19" s="9">
        <f t="shared" si="1"/>
        <v>0</v>
      </c>
      <c r="F19" s="5">
        <v>250</v>
      </c>
    </row>
    <row r="20" spans="1:6" x14ac:dyDescent="0.45">
      <c r="A20" s="55" t="s">
        <v>3</v>
      </c>
      <c r="B20" s="9">
        <v>1</v>
      </c>
      <c r="D20" s="35"/>
      <c r="E20" s="9">
        <f t="shared" si="1"/>
        <v>0</v>
      </c>
      <c r="F20" s="5">
        <v>250</v>
      </c>
    </row>
    <row r="21" spans="1:6" x14ac:dyDescent="0.45">
      <c r="A21" s="55" t="s">
        <v>4</v>
      </c>
      <c r="B21" s="9">
        <v>1</v>
      </c>
      <c r="D21" s="35"/>
      <c r="E21" s="9">
        <f t="shared" si="1"/>
        <v>0</v>
      </c>
      <c r="F21" s="5">
        <v>250</v>
      </c>
    </row>
    <row r="22" spans="1:6" ht="14.65" thickBot="1" x14ac:dyDescent="0.5">
      <c r="A22" s="56" t="s">
        <v>8</v>
      </c>
      <c r="B22" s="11">
        <v>0</v>
      </c>
      <c r="C22" s="51"/>
      <c r="D22" s="102"/>
      <c r="E22" s="11">
        <f t="shared" si="1"/>
        <v>0</v>
      </c>
      <c r="F22" s="6">
        <v>250</v>
      </c>
    </row>
    <row r="23" spans="1:6" ht="14.65" thickBot="1" x14ac:dyDescent="0.5">
      <c r="A23" s="57"/>
      <c r="B23" s="58" t="s">
        <v>9</v>
      </c>
    </row>
    <row r="24" spans="1:6" x14ac:dyDescent="0.45">
      <c r="A24" s="59" t="s">
        <v>10</v>
      </c>
      <c r="B24" s="13">
        <v>3</v>
      </c>
      <c r="C24" s="45"/>
      <c r="D24" s="101"/>
      <c r="E24" s="13">
        <f>B24*D24</f>
        <v>0</v>
      </c>
      <c r="F24" s="14"/>
    </row>
    <row r="25" spans="1:6" x14ac:dyDescent="0.45">
      <c r="A25" s="60" t="s">
        <v>11</v>
      </c>
      <c r="B25" s="12">
        <v>2</v>
      </c>
      <c r="D25" s="35"/>
      <c r="E25" s="12">
        <f t="shared" ref="E25:E28" si="2">B25*D25</f>
        <v>0</v>
      </c>
      <c r="F25" s="15"/>
    </row>
    <row r="26" spans="1:6" x14ac:dyDescent="0.45">
      <c r="A26" s="60" t="s">
        <v>2</v>
      </c>
      <c r="B26" s="12">
        <v>1</v>
      </c>
      <c r="D26" s="35"/>
      <c r="E26" s="36">
        <f t="shared" si="2"/>
        <v>0</v>
      </c>
      <c r="F26" s="15"/>
    </row>
    <row r="27" spans="1:6" x14ac:dyDescent="0.45">
      <c r="A27" s="60" t="s">
        <v>3</v>
      </c>
      <c r="B27" s="12">
        <v>1</v>
      </c>
      <c r="D27" s="35"/>
      <c r="E27" s="12">
        <f t="shared" si="2"/>
        <v>0</v>
      </c>
      <c r="F27" s="15"/>
    </row>
    <row r="28" spans="1:6" ht="14.65" thickBot="1" x14ac:dyDescent="0.5">
      <c r="A28" s="61" t="s">
        <v>4</v>
      </c>
      <c r="B28" s="62">
        <v>1</v>
      </c>
      <c r="C28" s="51"/>
      <c r="D28" s="102"/>
      <c r="E28" s="37">
        <f t="shared" si="2"/>
        <v>0</v>
      </c>
      <c r="F28" s="16"/>
    </row>
    <row r="29" spans="1:6" ht="14.65" thickBot="1" x14ac:dyDescent="0.5">
      <c r="B29" s="63" t="s">
        <v>12</v>
      </c>
    </row>
    <row r="30" spans="1:6" x14ac:dyDescent="0.45">
      <c r="A30" s="64" t="s">
        <v>10</v>
      </c>
      <c r="B30" s="18">
        <v>3</v>
      </c>
      <c r="C30" s="45"/>
      <c r="D30" s="101"/>
      <c r="E30" s="18">
        <f>B30*D30</f>
        <v>0</v>
      </c>
      <c r="F30" s="19"/>
    </row>
    <row r="31" spans="1:6" x14ac:dyDescent="0.45">
      <c r="A31" s="65" t="s">
        <v>11</v>
      </c>
      <c r="B31" s="17">
        <v>2</v>
      </c>
      <c r="D31" s="35"/>
      <c r="E31" s="17">
        <f t="shared" ref="E31:E34" si="3">B31*D31</f>
        <v>0</v>
      </c>
      <c r="F31" s="20"/>
    </row>
    <row r="32" spans="1:6" x14ac:dyDescent="0.45">
      <c r="A32" s="65" t="s">
        <v>2</v>
      </c>
      <c r="B32" s="17">
        <v>1</v>
      </c>
      <c r="D32" s="35"/>
      <c r="E32" s="17">
        <f t="shared" si="3"/>
        <v>0</v>
      </c>
      <c r="F32" s="20"/>
    </row>
    <row r="33" spans="1:11" x14ac:dyDescent="0.45">
      <c r="A33" s="65" t="s">
        <v>3</v>
      </c>
      <c r="B33" s="17">
        <v>1</v>
      </c>
      <c r="D33" s="35"/>
      <c r="E33" s="17">
        <f t="shared" si="3"/>
        <v>0</v>
      </c>
      <c r="F33" s="20"/>
    </row>
    <row r="34" spans="1:11" ht="14.65" thickBot="1" x14ac:dyDescent="0.5">
      <c r="A34" s="66" t="s">
        <v>4</v>
      </c>
      <c r="B34" s="21">
        <v>1</v>
      </c>
      <c r="C34" s="51"/>
      <c r="D34" s="102"/>
      <c r="E34" s="21">
        <f t="shared" si="3"/>
        <v>0</v>
      </c>
      <c r="F34" s="22"/>
    </row>
    <row r="35" spans="1:11" ht="14.65" thickBot="1" x14ac:dyDescent="0.5">
      <c r="B35" s="67" t="s">
        <v>17</v>
      </c>
    </row>
    <row r="36" spans="1:11" x14ac:dyDescent="0.45">
      <c r="A36" s="68" t="s">
        <v>16</v>
      </c>
      <c r="B36" s="24">
        <v>1</v>
      </c>
      <c r="C36" s="45"/>
      <c r="D36" s="101"/>
      <c r="E36" s="24">
        <f>B36*D36</f>
        <v>0</v>
      </c>
      <c r="F36" s="25"/>
    </row>
    <row r="37" spans="1:11" ht="28.5" x14ac:dyDescent="0.45">
      <c r="A37" s="69" t="s">
        <v>19</v>
      </c>
      <c r="B37" s="23">
        <v>1</v>
      </c>
      <c r="D37" s="35"/>
      <c r="E37" s="23">
        <f t="shared" ref="E37:E40" si="4">B37*D37</f>
        <v>0</v>
      </c>
      <c r="F37" s="26"/>
    </row>
    <row r="38" spans="1:11" x14ac:dyDescent="0.45">
      <c r="A38" s="70" t="s">
        <v>2</v>
      </c>
      <c r="B38" s="23">
        <v>0</v>
      </c>
      <c r="D38" s="35"/>
      <c r="E38" s="23">
        <f t="shared" si="4"/>
        <v>0</v>
      </c>
      <c r="F38" s="26"/>
    </row>
    <row r="39" spans="1:11" x14ac:dyDescent="0.45">
      <c r="A39" s="70" t="s">
        <v>3</v>
      </c>
      <c r="B39" s="23">
        <v>0</v>
      </c>
      <c r="D39" s="35"/>
      <c r="E39" s="23">
        <f t="shared" si="4"/>
        <v>0</v>
      </c>
      <c r="F39" s="26"/>
    </row>
    <row r="40" spans="1:11" ht="14.65" thickBot="1" x14ac:dyDescent="0.5">
      <c r="A40" s="71" t="s">
        <v>4</v>
      </c>
      <c r="B40" s="27">
        <v>0</v>
      </c>
      <c r="C40" s="51"/>
      <c r="D40" s="102"/>
      <c r="E40" s="27">
        <f t="shared" si="4"/>
        <v>0</v>
      </c>
      <c r="F40" s="28"/>
    </row>
    <row r="41" spans="1:11" ht="14.65" thickBot="1" x14ac:dyDescent="0.5">
      <c r="B41" s="72" t="s">
        <v>39</v>
      </c>
    </row>
    <row r="42" spans="1:11" x14ac:dyDescent="0.45">
      <c r="A42" s="73" t="s">
        <v>10</v>
      </c>
      <c r="B42" s="30">
        <v>1</v>
      </c>
      <c r="C42" s="45"/>
      <c r="D42" s="101"/>
      <c r="E42" s="30">
        <f>D42*B42</f>
        <v>0</v>
      </c>
      <c r="F42" s="31"/>
    </row>
    <row r="43" spans="1:11" x14ac:dyDescent="0.45">
      <c r="A43" s="74" t="s">
        <v>11</v>
      </c>
      <c r="B43" s="29">
        <v>0</v>
      </c>
      <c r="D43" s="35"/>
      <c r="E43" s="29">
        <f>D43*B43</f>
        <v>0</v>
      </c>
      <c r="F43" s="32"/>
    </row>
    <row r="44" spans="1:11" x14ac:dyDescent="0.45">
      <c r="A44" s="74" t="s">
        <v>2</v>
      </c>
      <c r="B44" s="29">
        <v>0</v>
      </c>
      <c r="D44" s="35"/>
      <c r="E44" s="29">
        <f>D44*B44</f>
        <v>0</v>
      </c>
      <c r="F44" s="32"/>
    </row>
    <row r="45" spans="1:11" x14ac:dyDescent="0.45">
      <c r="A45" s="74" t="s">
        <v>3</v>
      </c>
      <c r="B45" s="29">
        <v>0</v>
      </c>
      <c r="D45" s="35"/>
      <c r="E45" s="29">
        <f>D45*B45</f>
        <v>0</v>
      </c>
      <c r="F45" s="32"/>
    </row>
    <row r="46" spans="1:11" ht="14.65" thickBot="1" x14ac:dyDescent="0.5">
      <c r="A46" s="75" t="s">
        <v>4</v>
      </c>
      <c r="B46" s="33">
        <v>0</v>
      </c>
      <c r="C46" s="51"/>
      <c r="D46" s="102"/>
      <c r="E46" s="33">
        <f>D46*B46</f>
        <v>0</v>
      </c>
      <c r="F46" s="34"/>
    </row>
    <row r="47" spans="1:11" s="1" customFormat="1" ht="18.399999999999999" thickBot="1" x14ac:dyDescent="0.6">
      <c r="A47" s="76"/>
      <c r="B47" s="77"/>
      <c r="C47" s="77"/>
      <c r="D47" s="77" t="s">
        <v>33</v>
      </c>
      <c r="E47" s="82"/>
      <c r="F47" s="83">
        <v>250</v>
      </c>
      <c r="G47" s="84"/>
      <c r="H47" s="84"/>
      <c r="I47" s="84"/>
      <c r="K47"/>
    </row>
    <row r="48" spans="1:11" ht="23.65" thickBot="1" x14ac:dyDescent="0.75">
      <c r="D48" s="85" t="s">
        <v>22</v>
      </c>
      <c r="E48" s="86">
        <f>SUM(E4:E47)</f>
        <v>0</v>
      </c>
      <c r="F48" s="87" t="s">
        <v>23</v>
      </c>
      <c r="G48" s="105">
        <v>0</v>
      </c>
      <c r="H48" s="1" t="s">
        <v>28</v>
      </c>
      <c r="I48" s="88">
        <f>IF(E48&gt;0,100*G48/E48,0)</f>
        <v>0</v>
      </c>
      <c r="K48" s="8"/>
    </row>
    <row r="49" spans="1:9" ht="18.399999999999999" thickBot="1" x14ac:dyDescent="0.6">
      <c r="B49" s="78"/>
      <c r="F49" s="89"/>
      <c r="G49"/>
      <c r="H49"/>
      <c r="I49" s="90"/>
    </row>
    <row r="50" spans="1:9" ht="23.65" thickBot="1" x14ac:dyDescent="0.75">
      <c r="B50" s="78" t="s">
        <v>27</v>
      </c>
      <c r="F50" s="89" t="s">
        <v>29</v>
      </c>
      <c r="G50" s="91">
        <f>IF(G48-E48&gt;0,G48-E48,0)</f>
        <v>0</v>
      </c>
      <c r="H50"/>
      <c r="I50" s="92">
        <f>(G50)*100</f>
        <v>0</v>
      </c>
    </row>
    <row r="51" spans="1:9" ht="23.65" thickBot="1" x14ac:dyDescent="0.75">
      <c r="A51" s="78" t="s">
        <v>26</v>
      </c>
      <c r="F51" s="89"/>
      <c r="G51" s="106">
        <v>0</v>
      </c>
      <c r="H51"/>
      <c r="I51" s="92">
        <f>G51*200</f>
        <v>0</v>
      </c>
    </row>
    <row r="52" spans="1:9" ht="23.25" x14ac:dyDescent="0.7">
      <c r="F52" s="89"/>
      <c r="G52" s="110" t="s">
        <v>25</v>
      </c>
      <c r="H52" s="110"/>
      <c r="I52" s="93">
        <f>SUM(I50:I51)</f>
        <v>0</v>
      </c>
    </row>
    <row r="53" spans="1:9" ht="14.65" thickBot="1" x14ac:dyDescent="0.5">
      <c r="F53" s="89"/>
    </row>
    <row r="54" spans="1:9" ht="23.65" thickBot="1" x14ac:dyDescent="0.75">
      <c r="B54" s="78" t="s">
        <v>27</v>
      </c>
      <c r="F54" s="89" t="s">
        <v>30</v>
      </c>
      <c r="G54" s="91">
        <f>IF(G48-E48&lt;0,(G48-E48)*(-1),0)</f>
        <v>0</v>
      </c>
      <c r="H54"/>
      <c r="I54" s="90"/>
    </row>
    <row r="55" spans="1:9" ht="21.4" thickBot="1" x14ac:dyDescent="0.7">
      <c r="A55" s="79"/>
      <c r="B55" s="78" t="s">
        <v>36</v>
      </c>
      <c r="F55" s="89"/>
      <c r="G55" s="107">
        <v>300</v>
      </c>
      <c r="I55" s="94">
        <f>IF(G54&gt;0,G55,0)</f>
        <v>0</v>
      </c>
    </row>
    <row r="56" spans="1:9" ht="18.399999999999999" thickBot="1" x14ac:dyDescent="0.6">
      <c r="A56" s="80" t="s">
        <v>37</v>
      </c>
      <c r="B56" s="81"/>
      <c r="C56" s="81"/>
      <c r="D56" s="95"/>
      <c r="E56" s="81"/>
      <c r="F56" s="96"/>
      <c r="G56" s="97" t="s">
        <v>32</v>
      </c>
      <c r="I56" s="98">
        <f>IF(I48&lt;60,IF(I55&gt;0,G55/2,0),0)</f>
        <v>0</v>
      </c>
    </row>
    <row r="57" spans="1:9" ht="23.25" x14ac:dyDescent="0.7">
      <c r="F57" s="89"/>
      <c r="G57" s="110" t="s">
        <v>31</v>
      </c>
      <c r="H57" s="110"/>
      <c r="I57" s="99">
        <f>SUM(I55:I56)</f>
        <v>0</v>
      </c>
    </row>
  </sheetData>
  <sheetProtection algorithmName="SHA-512" hashValue="ni56VCt8X7pp4MpOM0+7He93wU55dUf/RDxW3X6ixOkNAg8yF88X3kmymZDiSiG3x35C/Gmh9h3l5JaOn/1OZQ==" saltValue="Bnvcie90hurTRElELQn3hQ==" spinCount="100000" sheet="1" objects="1" scenarios="1"/>
  <protectedRanges>
    <protectedRange algorithmName="SHA-512" hashValue="sfPP2o+jvEvpMlrQd9DbRyTbNOegKYRxaMCwYvFpGa6rieh6cf4PRDHx0bmYjMlPf2S1hkJaKB4P60YlzO2b5w==" saltValue="/tx/3oTnyW3aYpwT1INXBw==" spinCount="100000" sqref="D1:E1" name="Eingabe Vereinsname"/>
    <protectedRange algorithmName="SHA-512" hashValue="HS1fYFJn+9VjzaEygGuNxyhPIX8OCkMF3KProJ8hrL5uDOlg8QF/y0FbUAQ8RFvzINPuLHTIdrGsLMGdJmr/Bw==" saltValue="St9Y2TjWInRn1V3UjgJjZQ==" spinCount="100000" sqref="D4:D46" name="Eingabe SR Ist"/>
    <protectedRange algorithmName="SHA-512" hashValue="vIsdjoMnWHOSX8k8Bht8t+Ql08A6aYzLkgmva6M6CYkKBXq5GVLsZnu9NDYmZxktaAc68jkMIib9Ir0pvlB5aQ==" saltValue="2oQmiQbT09igXTgsRc7O/w==" spinCount="100000" sqref="D4:D46" name="Eingabe der Mannschaften"/>
    <protectedRange algorithmName="SHA-512" hashValue="MVEi25N3SCzV1SK/1sYZoBabyBJyWbRgKU9+O+gttEYfj1uR5SqI7b2xFMg0bJq/LHwYNv5b0tQJ523gzjIIcw==" saltValue="D7jm8dUI3hpQBV4QiQ1XYw==" spinCount="100000" sqref="G55" name="Eingabe OG"/>
    <protectedRange sqref="E47" name="Eingabe ZAHL keine Mannschaft"/>
  </protectedRanges>
  <mergeCells count="3">
    <mergeCell ref="D1:E1"/>
    <mergeCell ref="G52:H52"/>
    <mergeCell ref="G57:H57"/>
  </mergeCells>
  <pageMargins left="0.7" right="0.7" top="0.78740157499999996" bottom="0.78740157499999996" header="0.3" footer="0.3"/>
  <pageSetup paperSize="9" orientation="landscape" horizontalDpi="4294967294" r:id="rId1"/>
  <headerFooter>
    <oddHeader>&amp;CRichtlinien zu § 37 Abs. 3-5 SpO/WDFV Schiedsrichtersoll (SR-Soll)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Vorlage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Heribert Kleck</dc:creator>
  <cp:lastModifiedBy>Henning Möbius</cp:lastModifiedBy>
  <dcterms:created xsi:type="dcterms:W3CDTF">2020-05-17T08:29:05Z</dcterms:created>
  <dcterms:modified xsi:type="dcterms:W3CDTF">2025-10-22T09:20:40Z</dcterms:modified>
</cp:coreProperties>
</file>